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5825" yWindow="435" windowWidth="21840" windowHeight="13740"/>
  </bookViews>
  <sheets>
    <sheet name="A FUNDS" sheetId="5" r:id="rId1"/>
  </sheets>
  <calcPr calcId="125725"/>
</workbook>
</file>

<file path=xl/calcChain.xml><?xml version="1.0" encoding="utf-8"?>
<calcChain xmlns="http://schemas.openxmlformats.org/spreadsheetml/2006/main">
  <c r="B16" i="5"/>
  <c r="B29"/>
  <c r="B34"/>
  <c r="B39"/>
  <c r="B51"/>
  <c r="B53" s="1"/>
  <c r="B63"/>
  <c r="B68"/>
  <c r="B64" l="1"/>
  <c r="B69" s="1"/>
  <c r="B40"/>
  <c r="B41" s="1"/>
  <c r="B71" l="1"/>
  <c r="B70"/>
</calcChain>
</file>

<file path=xl/sharedStrings.xml><?xml version="1.0" encoding="utf-8"?>
<sst xmlns="http://schemas.openxmlformats.org/spreadsheetml/2006/main" count="67" uniqueCount="67">
  <si>
    <t>373XX   Permanent-Transfers In</t>
  </si>
  <si>
    <t>378XX   Permanent-Transfers Out</t>
  </si>
  <si>
    <t>All Other 3s</t>
  </si>
  <si>
    <t>TOTAL 3's</t>
  </si>
  <si>
    <t>REVENUE</t>
  </si>
  <si>
    <t>40120   University Fee - Summer I</t>
  </si>
  <si>
    <t>40130   University Fee - Summer II</t>
  </si>
  <si>
    <t>40140   University Fee - Fall</t>
  </si>
  <si>
    <t xml:space="preserve">40150   University - Spring </t>
  </si>
  <si>
    <t>40161   Other Fees - Spring</t>
  </si>
  <si>
    <t>40162   Other Fees - Summer I</t>
  </si>
  <si>
    <t>40163   Other Fees - Summer II</t>
  </si>
  <si>
    <t>40164   Other Fees - Fall</t>
  </si>
  <si>
    <t>48621   Education Foundation</t>
  </si>
  <si>
    <t>48650   General Receipts</t>
  </si>
  <si>
    <t>4XXXX  Other Revenue</t>
  </si>
  <si>
    <t>TOTAL REVENUE</t>
  </si>
  <si>
    <t>TRANSFERS IN</t>
  </si>
  <si>
    <t>81150   VCM - Transfer In</t>
  </si>
  <si>
    <t>81160   VCM - Transfer In</t>
  </si>
  <si>
    <t>81XXX  All Other Transfers In</t>
  </si>
  <si>
    <t>TOTAL TRANSFERS IN</t>
  </si>
  <si>
    <t>TRANSFERS OUT</t>
  </si>
  <si>
    <t>86150   VCM - Transfer Out</t>
  </si>
  <si>
    <t>86160   VCM - Transfer Out</t>
  </si>
  <si>
    <t>86XXX  All Other Transfers Out</t>
  </si>
  <si>
    <t>TOTAL TRANSFERS OUT</t>
  </si>
  <si>
    <t>TOTAL RESOURCES</t>
  </si>
  <si>
    <t>EXPENDITURES</t>
  </si>
  <si>
    <t>51XXX  Classified</t>
  </si>
  <si>
    <t>51XXX  Unclassifed</t>
  </si>
  <si>
    <t>51XXX  Adjunct/Dual/Extra Comp</t>
  </si>
  <si>
    <t>51XXX  Summer</t>
  </si>
  <si>
    <t>51XXX  Graduate Asssistant</t>
  </si>
  <si>
    <t>51XXX  Temporary/Student</t>
  </si>
  <si>
    <t>51XXX  All Other 51s</t>
  </si>
  <si>
    <t>TOTAL PERSONNEL</t>
  </si>
  <si>
    <t>546XX   Fringe  Benefits</t>
  </si>
  <si>
    <t>TOTAL PERSONNEL AND FRINGE</t>
  </si>
  <si>
    <t>5000X   Expenditures</t>
  </si>
  <si>
    <t>52XXX  Contractual Services</t>
  </si>
  <si>
    <t>53XXX  Supplies</t>
  </si>
  <si>
    <t>54XXX  Fixed Costs (does not include Fringe)</t>
  </si>
  <si>
    <t>55XXX  Contingency</t>
  </si>
  <si>
    <t>56XXX  Equipment and Books</t>
  </si>
  <si>
    <t>57XXX  Renovations</t>
  </si>
  <si>
    <t>59XXX  Other Charges</t>
  </si>
  <si>
    <t>TOTAL NON-PERSONNEL EXPENDITURES</t>
  </si>
  <si>
    <t>TOTAL EXPENDITURES</t>
  </si>
  <si>
    <t>CONTRA-EXPENDITURES</t>
  </si>
  <si>
    <t>6XXXX IIT's</t>
  </si>
  <si>
    <t>TOTAL IIT's</t>
  </si>
  <si>
    <t>TOTAL USES</t>
  </si>
  <si>
    <t>NET</t>
  </si>
  <si>
    <t>BUDGET</t>
  </si>
  <si>
    <t>TOTAL 3'S</t>
  </si>
  <si>
    <t>31000   Salary Increase Allocation</t>
  </si>
  <si>
    <t>31500/25/26   State Appropriation</t>
  </si>
  <si>
    <t>31533   Carryforward Deficit</t>
  </si>
  <si>
    <t>31534   Carryforward Surplus</t>
  </si>
  <si>
    <t>363XX   One Time - Transfer In</t>
  </si>
  <si>
    <t>368XX   One Time Transfer Out</t>
  </si>
  <si>
    <t>31510 Budget Cut</t>
  </si>
  <si>
    <t xml:space="preserve">71 - ARTS AND SCIENCES        </t>
  </si>
  <si>
    <t>Net Excluding Carryforward</t>
  </si>
  <si>
    <t>Total Resources Less Carryforward</t>
  </si>
  <si>
    <t>A FUNDS - REVISED - December 2009</t>
  </si>
</sst>
</file>

<file path=xl/styles.xml><?xml version="1.0" encoding="utf-8"?>
<styleSheet xmlns="http://schemas.openxmlformats.org/spreadsheetml/2006/main">
  <fonts count="7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u/>
      <sz val="10"/>
      <name val="Arial"/>
      <family val="2"/>
    </font>
    <font>
      <i/>
      <sz val="10"/>
      <name val="Arial"/>
      <family val="2"/>
    </font>
    <font>
      <i/>
      <sz val="10"/>
      <color theme="1" tint="4.9989318521683403E-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CCCC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0" borderId="0" xfId="0" applyFont="1"/>
    <xf numFmtId="0" fontId="4" fillId="0" borderId="0" xfId="0" applyFont="1"/>
    <xf numFmtId="0" fontId="2" fillId="0" borderId="0" xfId="0" applyFont="1" applyAlignment="1">
      <alignment horizontal="right"/>
    </xf>
    <xf numFmtId="0" fontId="3" fillId="0" borderId="2" xfId="0" applyFont="1" applyBorder="1"/>
    <xf numFmtId="0" fontId="2" fillId="2" borderId="1" xfId="0" applyFont="1" applyFill="1" applyBorder="1" applyAlignment="1">
      <alignment horizontal="center"/>
    </xf>
    <xf numFmtId="37" fontId="3" fillId="2" borderId="2" xfId="0" applyNumberFormat="1" applyFont="1" applyFill="1" applyBorder="1" applyProtection="1">
      <protection locked="0"/>
    </xf>
    <xf numFmtId="37" fontId="2" fillId="3" borderId="3" xfId="0" applyNumberFormat="1" applyFont="1" applyFill="1" applyBorder="1"/>
    <xf numFmtId="37" fontId="3" fillId="0" borderId="2" xfId="0" applyNumberFormat="1" applyFont="1" applyBorder="1"/>
    <xf numFmtId="37" fontId="3" fillId="2" borderId="4" xfId="0" applyNumberFormat="1" applyFont="1" applyFill="1" applyBorder="1" applyProtection="1">
      <protection locked="0"/>
    </xf>
    <xf numFmtId="37" fontId="2" fillId="3" borderId="5" xfId="0" applyNumberFormat="1" applyFont="1" applyFill="1" applyBorder="1"/>
    <xf numFmtId="37" fontId="2" fillId="0" borderId="2" xfId="0" applyNumberFormat="1" applyFont="1" applyBorder="1"/>
    <xf numFmtId="37" fontId="2" fillId="3" borderId="1" xfId="0" applyNumberFormat="1" applyFont="1" applyFill="1" applyBorder="1"/>
    <xf numFmtId="37" fontId="2" fillId="3" borderId="4" xfId="0" applyNumberFormat="1" applyFont="1" applyFill="1" applyBorder="1"/>
    <xf numFmtId="0" fontId="2" fillId="0" borderId="7" xfId="0" applyFont="1" applyBorder="1"/>
    <xf numFmtId="14" fontId="2" fillId="2" borderId="4" xfId="0" applyNumberFormat="1" applyFont="1" applyFill="1" applyBorder="1" applyAlignment="1">
      <alignment horizontal="center"/>
    </xf>
    <xf numFmtId="14" fontId="2" fillId="2" borderId="7" xfId="0" applyNumberFormat="1" applyFont="1" applyFill="1" applyBorder="1" applyAlignment="1">
      <alignment horizontal="center"/>
    </xf>
    <xf numFmtId="0" fontId="5" fillId="4" borderId="0" xfId="0" applyFont="1" applyFill="1" applyAlignment="1">
      <alignment horizontal="center"/>
    </xf>
    <xf numFmtId="37" fontId="5" fillId="4" borderId="6" xfId="0" applyNumberFormat="1" applyFont="1" applyFill="1" applyBorder="1"/>
    <xf numFmtId="0" fontId="1" fillId="4" borderId="0" xfId="0" applyFont="1" applyFill="1"/>
    <xf numFmtId="0" fontId="6" fillId="4" borderId="0" xfId="0" applyFont="1" applyFill="1" applyAlignment="1">
      <alignment horizontal="center"/>
    </xf>
    <xf numFmtId="37" fontId="6" fillId="4" borderId="2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71"/>
  <sheetViews>
    <sheetView tabSelected="1" view="pageBreakPreview" topLeftCell="A33" zoomScale="65" zoomScaleSheetLayoutView="65" workbookViewId="0">
      <selection activeCell="J15" sqref="J15"/>
    </sheetView>
  </sheetViews>
  <sheetFormatPr defaultRowHeight="12.75"/>
  <cols>
    <col min="1" max="1" width="52" style="1" customWidth="1"/>
    <col min="2" max="2" width="41" style="1" customWidth="1"/>
    <col min="3" max="16384" width="9.140625" style="1"/>
  </cols>
  <sheetData>
    <row r="1" spans="1:2" ht="13.5" thickBot="1"/>
    <row r="2" spans="1:2" ht="13.5" thickBot="1">
      <c r="B2" s="16" t="s">
        <v>54</v>
      </c>
    </row>
    <row r="3" spans="1:2" ht="13.5" thickBot="1">
      <c r="A3" s="14" t="s">
        <v>66</v>
      </c>
      <c r="B3" s="15">
        <v>40178</v>
      </c>
    </row>
    <row r="4" spans="1:2" ht="13.5" thickBot="1">
      <c r="A4" s="14" t="s">
        <v>63</v>
      </c>
      <c r="B4" s="5">
        <v>2010</v>
      </c>
    </row>
    <row r="5" spans="1:2">
      <c r="A5" s="2" t="s">
        <v>55</v>
      </c>
      <c r="B5" s="4"/>
    </row>
    <row r="6" spans="1:2">
      <c r="A6" s="1" t="s">
        <v>56</v>
      </c>
      <c r="B6" s="6">
        <v>0</v>
      </c>
    </row>
    <row r="7" spans="1:2">
      <c r="A7" s="1" t="s">
        <v>57</v>
      </c>
      <c r="B7" s="6">
        <v>42191255</v>
      </c>
    </row>
    <row r="8" spans="1:2">
      <c r="A8" s="1" t="s">
        <v>62</v>
      </c>
      <c r="B8" s="6">
        <v>-1759111</v>
      </c>
    </row>
    <row r="9" spans="1:2">
      <c r="A9" s="1" t="s">
        <v>58</v>
      </c>
      <c r="B9" s="6">
        <v>-654343</v>
      </c>
    </row>
    <row r="10" spans="1:2">
      <c r="A10" s="1" t="s">
        <v>59</v>
      </c>
      <c r="B10" s="6">
        <v>22927567</v>
      </c>
    </row>
    <row r="11" spans="1:2">
      <c r="A11" s="1" t="s">
        <v>60</v>
      </c>
      <c r="B11" s="6">
        <v>1128787</v>
      </c>
    </row>
    <row r="12" spans="1:2">
      <c r="A12" s="1" t="s">
        <v>61</v>
      </c>
      <c r="B12" s="6">
        <v>-241459</v>
      </c>
    </row>
    <row r="13" spans="1:2">
      <c r="A13" s="1" t="s">
        <v>0</v>
      </c>
      <c r="B13" s="6">
        <v>144000</v>
      </c>
    </row>
    <row r="14" spans="1:2">
      <c r="A14" s="1" t="s">
        <v>1</v>
      </c>
      <c r="B14" s="6">
        <v>-127303</v>
      </c>
    </row>
    <row r="15" spans="1:2">
      <c r="A15" s="1" t="s">
        <v>2</v>
      </c>
      <c r="B15" s="6">
        <v>0</v>
      </c>
    </row>
    <row r="16" spans="1:2" ht="13.5" thickBot="1">
      <c r="A16" s="3" t="s">
        <v>3</v>
      </c>
      <c r="B16" s="7">
        <f>SUM(B6:B15)</f>
        <v>63609393</v>
      </c>
    </row>
    <row r="17" spans="1:2" ht="13.5" thickTop="1">
      <c r="A17" s="2" t="s">
        <v>4</v>
      </c>
      <c r="B17" s="8"/>
    </row>
    <row r="18" spans="1:2">
      <c r="A18" s="1" t="s">
        <v>5</v>
      </c>
      <c r="B18" s="6">
        <v>4780004</v>
      </c>
    </row>
    <row r="19" spans="1:2">
      <c r="A19" s="1" t="s">
        <v>6</v>
      </c>
      <c r="B19" s="6">
        <v>2942381</v>
      </c>
    </row>
    <row r="20" spans="1:2">
      <c r="A20" s="1" t="s">
        <v>7</v>
      </c>
      <c r="B20" s="6">
        <v>52104414</v>
      </c>
    </row>
    <row r="21" spans="1:2">
      <c r="A21" s="1" t="s">
        <v>8</v>
      </c>
      <c r="B21" s="6">
        <v>47473648</v>
      </c>
    </row>
    <row r="22" spans="1:2">
      <c r="A22" s="1" t="s">
        <v>9</v>
      </c>
      <c r="B22" s="6">
        <v>1017758</v>
      </c>
    </row>
    <row r="23" spans="1:2">
      <c r="A23" s="1" t="s">
        <v>10</v>
      </c>
      <c r="B23" s="6">
        <v>81253</v>
      </c>
    </row>
    <row r="24" spans="1:2">
      <c r="A24" s="1" t="s">
        <v>11</v>
      </c>
      <c r="B24" s="6">
        <v>60737</v>
      </c>
    </row>
    <row r="25" spans="1:2">
      <c r="A25" s="1" t="s">
        <v>12</v>
      </c>
      <c r="B25" s="6">
        <v>1026849</v>
      </c>
    </row>
    <row r="26" spans="1:2">
      <c r="A26" s="1" t="s">
        <v>13</v>
      </c>
      <c r="B26" s="6">
        <v>73013</v>
      </c>
    </row>
    <row r="27" spans="1:2">
      <c r="A27" s="1" t="s">
        <v>14</v>
      </c>
      <c r="B27" s="6">
        <v>104900</v>
      </c>
    </row>
    <row r="28" spans="1:2">
      <c r="A28" s="1" t="s">
        <v>15</v>
      </c>
      <c r="B28" s="6">
        <v>72364</v>
      </c>
    </row>
    <row r="29" spans="1:2" ht="13.5" thickBot="1">
      <c r="A29" s="3" t="s">
        <v>16</v>
      </c>
      <c r="B29" s="7">
        <f>SUM(B18:B28)</f>
        <v>109737321</v>
      </c>
    </row>
    <row r="30" spans="1:2" ht="13.5" thickTop="1">
      <c r="A30" s="2" t="s">
        <v>17</v>
      </c>
      <c r="B30" s="8"/>
    </row>
    <row r="31" spans="1:2">
      <c r="A31" s="1" t="s">
        <v>18</v>
      </c>
      <c r="B31" s="6">
        <v>853406</v>
      </c>
    </row>
    <row r="32" spans="1:2">
      <c r="A32" s="1" t="s">
        <v>19</v>
      </c>
      <c r="B32" s="6">
        <v>0</v>
      </c>
    </row>
    <row r="33" spans="1:2">
      <c r="A33" s="1" t="s">
        <v>20</v>
      </c>
      <c r="B33" s="6">
        <v>6246955</v>
      </c>
    </row>
    <row r="34" spans="1:2" ht="13.5" thickBot="1">
      <c r="A34" s="3" t="s">
        <v>21</v>
      </c>
      <c r="B34" s="7">
        <f>SUM(B31:B33)</f>
        <v>7100361</v>
      </c>
    </row>
    <row r="35" spans="1:2" ht="13.5" thickTop="1">
      <c r="A35" s="2" t="s">
        <v>22</v>
      </c>
      <c r="B35" s="8"/>
    </row>
    <row r="36" spans="1:2">
      <c r="A36" s="1" t="s">
        <v>23</v>
      </c>
      <c r="B36" s="6">
        <v>-64009762</v>
      </c>
    </row>
    <row r="37" spans="1:2">
      <c r="A37" s="1" t="s">
        <v>24</v>
      </c>
      <c r="B37" s="6">
        <v>0</v>
      </c>
    </row>
    <row r="38" spans="1:2">
      <c r="A38" s="1" t="s">
        <v>25</v>
      </c>
      <c r="B38" s="9">
        <v>-136675</v>
      </c>
    </row>
    <row r="39" spans="1:2">
      <c r="A39" s="3" t="s">
        <v>26</v>
      </c>
      <c r="B39" s="10">
        <f>SUM(B36:B38)</f>
        <v>-64146437</v>
      </c>
    </row>
    <row r="40" spans="1:2" ht="13.5" thickBot="1">
      <c r="A40" s="3" t="s">
        <v>27</v>
      </c>
      <c r="B40" s="7">
        <f t="shared" ref="B40" si="0">SUM(B16,B29,B34,B39)</f>
        <v>116300638</v>
      </c>
    </row>
    <row r="41" spans="1:2" s="19" customFormat="1" ht="13.5" thickTop="1">
      <c r="A41" s="20" t="s">
        <v>65</v>
      </c>
      <c r="B41" s="21">
        <f t="shared" ref="B41" si="1">B40-B10-B9</f>
        <v>94027414</v>
      </c>
    </row>
    <row r="42" spans="1:2">
      <c r="A42" s="3"/>
      <c r="B42" s="11"/>
    </row>
    <row r="43" spans="1:2">
      <c r="A43" s="2" t="s">
        <v>28</v>
      </c>
      <c r="B43" s="8"/>
    </row>
    <row r="44" spans="1:2">
      <c r="A44" s="1" t="s">
        <v>29</v>
      </c>
      <c r="B44" s="6">
        <v>8174332</v>
      </c>
    </row>
    <row r="45" spans="1:2">
      <c r="A45" s="1" t="s">
        <v>30</v>
      </c>
      <c r="B45" s="6">
        <v>44231814</v>
      </c>
    </row>
    <row r="46" spans="1:2">
      <c r="A46" s="1" t="s">
        <v>31</v>
      </c>
      <c r="B46" s="6">
        <v>1225898</v>
      </c>
    </row>
    <row r="47" spans="1:2">
      <c r="A47" s="1" t="s">
        <v>32</v>
      </c>
      <c r="B47" s="6">
        <v>1935655</v>
      </c>
    </row>
    <row r="48" spans="1:2">
      <c r="A48" s="1" t="s">
        <v>33</v>
      </c>
      <c r="B48" s="6">
        <v>8954938</v>
      </c>
    </row>
    <row r="49" spans="1:2">
      <c r="A49" s="1" t="s">
        <v>34</v>
      </c>
      <c r="B49" s="6">
        <v>917011</v>
      </c>
    </row>
    <row r="50" spans="1:2">
      <c r="A50" s="1" t="s">
        <v>35</v>
      </c>
      <c r="B50" s="6">
        <v>647531</v>
      </c>
    </row>
    <row r="51" spans="1:2" ht="13.5" thickBot="1">
      <c r="A51" s="3" t="s">
        <v>36</v>
      </c>
      <c r="B51" s="7">
        <f t="shared" ref="B51" si="2">SUM(B44:B50)</f>
        <v>66087179</v>
      </c>
    </row>
    <row r="52" spans="1:2" ht="13.5" thickTop="1">
      <c r="A52" s="1" t="s">
        <v>37</v>
      </c>
      <c r="B52" s="6">
        <v>14675324</v>
      </c>
    </row>
    <row r="53" spans="1:2" ht="13.5" thickBot="1">
      <c r="A53" s="3" t="s">
        <v>38</v>
      </c>
      <c r="B53" s="7">
        <f t="shared" ref="B53" si="3">SUM(B51,B52)</f>
        <v>80762503</v>
      </c>
    </row>
    <row r="54" spans="1:2" ht="13.5" thickTop="1">
      <c r="A54" s="3"/>
      <c r="B54" s="11"/>
    </row>
    <row r="55" spans="1:2">
      <c r="A55" s="1" t="s">
        <v>39</v>
      </c>
      <c r="B55" s="6">
        <v>3142317</v>
      </c>
    </row>
    <row r="56" spans="1:2">
      <c r="A56" s="1" t="s">
        <v>40</v>
      </c>
      <c r="B56" s="6">
        <v>20002153</v>
      </c>
    </row>
    <row r="57" spans="1:2">
      <c r="A57" s="1" t="s">
        <v>41</v>
      </c>
      <c r="B57" s="6">
        <v>6125400</v>
      </c>
    </row>
    <row r="58" spans="1:2">
      <c r="A58" s="1" t="s">
        <v>42</v>
      </c>
      <c r="B58" s="6">
        <v>4962316</v>
      </c>
    </row>
    <row r="59" spans="1:2">
      <c r="A59" s="1" t="s">
        <v>43</v>
      </c>
      <c r="B59" s="6">
        <v>0</v>
      </c>
    </row>
    <row r="60" spans="1:2">
      <c r="A60" s="1" t="s">
        <v>44</v>
      </c>
      <c r="B60" s="6">
        <v>783944</v>
      </c>
    </row>
    <row r="61" spans="1:2">
      <c r="A61" s="1" t="s">
        <v>45</v>
      </c>
      <c r="B61" s="6">
        <v>1000187</v>
      </c>
    </row>
    <row r="62" spans="1:2">
      <c r="A62" s="1" t="s">
        <v>46</v>
      </c>
      <c r="B62" s="9">
        <v>10500</v>
      </c>
    </row>
    <row r="63" spans="1:2">
      <c r="A63" s="3" t="s">
        <v>47</v>
      </c>
      <c r="B63" s="10">
        <f t="shared" ref="B63" si="4">SUM(B55:B62)</f>
        <v>36026817</v>
      </c>
    </row>
    <row r="64" spans="1:2" ht="13.5" thickBot="1">
      <c r="A64" s="3" t="s">
        <v>48</v>
      </c>
      <c r="B64" s="7">
        <f t="shared" ref="B64" si="5">SUM(B53,B63)</f>
        <v>116789320</v>
      </c>
    </row>
    <row r="65" spans="1:2" ht="13.5" thickTop="1">
      <c r="A65" s="3"/>
      <c r="B65" s="11"/>
    </row>
    <row r="66" spans="1:2">
      <c r="A66" s="2" t="s">
        <v>49</v>
      </c>
      <c r="B66" s="8"/>
    </row>
    <row r="67" spans="1:2">
      <c r="A67" s="1" t="s">
        <v>50</v>
      </c>
      <c r="B67" s="9">
        <v>-488682</v>
      </c>
    </row>
    <row r="68" spans="1:2">
      <c r="A68" s="3" t="s">
        <v>51</v>
      </c>
      <c r="B68" s="12">
        <f t="shared" ref="B68" si="6">SUM(B67)</f>
        <v>-488682</v>
      </c>
    </row>
    <row r="69" spans="1:2">
      <c r="A69" s="3" t="s">
        <v>52</v>
      </c>
      <c r="B69" s="13">
        <f t="shared" ref="B69" si="7">SUM(B64,B68)</f>
        <v>116300638</v>
      </c>
    </row>
    <row r="70" spans="1:2" ht="13.5" thickBot="1">
      <c r="A70" s="3" t="s">
        <v>53</v>
      </c>
      <c r="B70" s="7">
        <f t="shared" ref="B70" si="8">B40-B69</f>
        <v>0</v>
      </c>
    </row>
    <row r="71" spans="1:2" s="19" customFormat="1" ht="14.25" thickTop="1" thickBot="1">
      <c r="A71" s="17" t="s">
        <v>64</v>
      </c>
      <c r="B71" s="18">
        <f t="shared" ref="B71" si="9">B41-B69</f>
        <v>-22273224</v>
      </c>
    </row>
  </sheetData>
  <pageMargins left="0.7" right="0.5" top="0.17" bottom="0.17" header="0.17" footer="0.19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 FUNDS</vt:lpstr>
    </vt:vector>
  </TitlesOfParts>
  <Company>University of South Carolina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USC</dc:creator>
  <cp:lastModifiedBy>Will</cp:lastModifiedBy>
  <cp:lastPrinted>2010-02-22T21:10:56Z</cp:lastPrinted>
  <dcterms:created xsi:type="dcterms:W3CDTF">2007-12-17T21:04:40Z</dcterms:created>
  <dcterms:modified xsi:type="dcterms:W3CDTF">2010-03-04T16:55:05Z</dcterms:modified>
</cp:coreProperties>
</file>